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360" windowHeight="6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<sst xmlns="http://schemas.openxmlformats.org/spreadsheetml/2006/main" count="58" uniqueCount="52">
  <si>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Total</t>
  </si>
  <si>
    <t>Payments</t>
  </si>
  <si>
    <t>Receipts</t>
  </si>
  <si>
    <t>£</t>
  </si>
  <si>
    <t>Opening Bank Balances</t>
  </si>
  <si>
    <t>Closing Bank Balances</t>
  </si>
  <si>
    <t>Oakley Parish Council Accounts</t>
  </si>
  <si>
    <t>Precept</t>
  </si>
  <si>
    <t>Glass cullet sale from Bottlebank</t>
  </si>
  <si>
    <t>OAKLEY PARISH COUNCIL</t>
  </si>
  <si>
    <t xml:space="preserve">VAT refund due on above payments </t>
  </si>
  <si>
    <t>Newsletter &amp; Directory advertisements and sponsorship</t>
  </si>
  <si>
    <t>Sub total</t>
  </si>
  <si>
    <t>Insurance</t>
  </si>
  <si>
    <t>Total cash in hand</t>
  </si>
  <si>
    <t>Linch Furlong</t>
  </si>
  <si>
    <t>Wayleave</t>
  </si>
  <si>
    <t xml:space="preserve">Grass Cutting </t>
  </si>
  <si>
    <t>Agency Services (Grasscutting - Bedford BC)</t>
  </si>
  <si>
    <t>Allotments</t>
  </si>
  <si>
    <t>Community Orchard</t>
  </si>
  <si>
    <t>Allotments (rent )</t>
  </si>
  <si>
    <t xml:space="preserve">Bottlebank </t>
  </si>
  <si>
    <t>less uncleared payments</t>
  </si>
  <si>
    <t>Publicity (Newsletter, Directory, Website)</t>
  </si>
  <si>
    <t>Play area  (inspections &amp; repairs)</t>
  </si>
  <si>
    <t>Cricket Field &amp; Riverside (rent )</t>
  </si>
  <si>
    <t>S. 137 Payments (grants to local organisations)</t>
  </si>
  <si>
    <t>Grounds Maintenance (includes tree works)</t>
  </si>
  <si>
    <t>Neighbourhood Plan</t>
  </si>
  <si>
    <t>£3,259.90 for maintenance of the High Street bus shelter.</t>
  </si>
  <si>
    <t>VAT recovered from 2015/16</t>
  </si>
  <si>
    <t>NatWest Bank current balance at 31/03/17</t>
  </si>
  <si>
    <t>NatWest Bank reserve balance at 31/03/17</t>
  </si>
  <si>
    <t>Nationwide investment bond 31/03/17</t>
  </si>
  <si>
    <t>Wages, Tax, National Insurance, Pension, Clerk's Expenses</t>
  </si>
  <si>
    <t>Administration (includes subscriptions)</t>
  </si>
  <si>
    <t>Summary of Accounts - Financial Year ending 31 March 2018</t>
  </si>
  <si>
    <t>NatWest Bank current balance at 31/03/18</t>
  </si>
  <si>
    <t>NatWest Bank reserve balance at 31/03/18</t>
  </si>
  <si>
    <t>Nationwide investment bond 31/03/18</t>
  </si>
  <si>
    <t>Hampshire Bank investment bond</t>
  </si>
  <si>
    <t>Interest (including £1,283.65 from bond which reinvested)</t>
  </si>
  <si>
    <t>Grants (Neighbourhood Plan)</t>
  </si>
  <si>
    <t>Subscription refund</t>
  </si>
  <si>
    <t>Capital Spending (village signs, seat &amp; litter bins)</t>
  </si>
  <si>
    <t>Bus shelters</t>
  </si>
  <si>
    <t>Maintenance (installing seat, defibrillator &amp; bedding plants)</t>
  </si>
  <si>
    <t>Christmas lights</t>
  </si>
  <si>
    <t>{</t>
  </si>
  <si>
    <t>£112,950 plus £17,995 interest of the total cash in hand figure is ring fenced for maintenance of The Furlong open space and</t>
  </si>
  <si>
    <t>{of which £134,205 ring fenced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</si>
</sst>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£&quot;#,##0.0"/>
    <numFmt numFmtId="171" formatCode="&quot;£&quot;#,##0"/>
    <numFmt numFmtId="172" formatCode="[$€-2]\ #,##0.00_);[Red]\([$€-2]\ #,##0.00\)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2"/>
      <color indexed="9"/>
      <name val="Arial"/>
      <family val="2"/>
    </font>
    <font>
      <sz val="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164" fontId="2" fillId="0" borderId="3">
      <alignment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164" fontId="2" fillId="0" borderId="7">
      <alignment/>
      <protection/>
    </xf>
    <xf numFmtId="0" fontId="42" fillId="0" borderId="8" applyNumberFormat="0" applyFill="0" applyAlignment="0" applyProtection="0"/>
    <xf numFmtId="165" fontId="2" fillId="0" borderId="9">
      <alignment/>
      <protection/>
    </xf>
    <xf numFmtId="0" fontId="43" fillId="31" borderId="0" applyNumberFormat="0" applyBorder="0" applyAlignment="0" applyProtection="0"/>
    <xf numFmtId="0" fontId="0" fillId="32" borderId="10" applyNumberFormat="0" applyFont="0" applyAlignment="0" applyProtection="0"/>
    <xf numFmtId="0" fontId="44" fillId="27" borderId="11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top"/>
    </xf>
    <xf numFmtId="166" fontId="0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66" fontId="5" fillId="0" borderId="0" xfId="0" applyNumberFormat="1" applyFont="1" applyFill="1" applyAlignment="1">
      <alignment vertical="top"/>
    </xf>
    <xf numFmtId="166" fontId="6" fillId="0" borderId="0" xfId="0" applyNumberFormat="1" applyFont="1" applyFill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66" fontId="5" fillId="0" borderId="0" xfId="0" applyNumberFormat="1" applyFont="1" applyFill="1" applyBorder="1" applyAlignment="1">
      <alignment vertical="top"/>
    </xf>
    <xf numFmtId="0" fontId="5" fillId="0" borderId="13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 horizontal="right" vertical="top"/>
    </xf>
    <xf numFmtId="166" fontId="7" fillId="0" borderId="0" xfId="0" applyNumberFormat="1" applyFont="1" applyFill="1" applyAlignment="1">
      <alignment horizontal="center" vertical="top"/>
    </xf>
    <xf numFmtId="0" fontId="7" fillId="0" borderId="14" xfId="0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left" vertical="top"/>
    </xf>
    <xf numFmtId="166" fontId="8" fillId="0" borderId="0" xfId="0" applyNumberFormat="1" applyFont="1" applyFill="1" applyBorder="1" applyAlignment="1">
      <alignment vertical="top"/>
    </xf>
    <xf numFmtId="166" fontId="0" fillId="0" borderId="0" xfId="0" applyNumberFormat="1" applyFont="1" applyFill="1" applyBorder="1" applyAlignment="1">
      <alignment vertical="top"/>
    </xf>
    <xf numFmtId="2" fontId="0" fillId="0" borderId="0" xfId="0" applyNumberFormat="1" applyFont="1" applyFill="1" applyAlignment="1">
      <alignment vertical="top"/>
    </xf>
    <xf numFmtId="0" fontId="7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/>
    </xf>
    <xf numFmtId="166" fontId="5" fillId="0" borderId="17" xfId="0" applyNumberFormat="1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166" fontId="5" fillId="0" borderId="19" xfId="0" applyNumberFormat="1" applyFont="1" applyFill="1" applyBorder="1" applyAlignment="1">
      <alignment vertical="top"/>
    </xf>
    <xf numFmtId="0" fontId="5" fillId="0" borderId="18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 wrapText="1"/>
    </xf>
    <xf numFmtId="166" fontId="5" fillId="0" borderId="13" xfId="0" applyNumberFormat="1" applyFont="1" applyFill="1" applyBorder="1" applyAlignment="1">
      <alignment vertical="top"/>
    </xf>
    <xf numFmtId="0" fontId="7" fillId="0" borderId="15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48" fillId="0" borderId="0" xfId="0" applyFont="1" applyFill="1" applyAlignment="1">
      <alignment vertical="top"/>
    </xf>
    <xf numFmtId="166" fontId="7" fillId="0" borderId="13" xfId="0" applyNumberFormat="1" applyFont="1" applyFill="1" applyBorder="1" applyAlignment="1">
      <alignment vertical="top"/>
    </xf>
    <xf numFmtId="8" fontId="49" fillId="0" borderId="13" xfId="0" applyNumberFormat="1" applyFont="1" applyBorder="1" applyAlignment="1">
      <alignment vertical="top"/>
    </xf>
    <xf numFmtId="0" fontId="5" fillId="0" borderId="0" xfId="0" applyFont="1" applyFill="1" applyAlignment="1">
      <alignment horizontal="right" vertical="top"/>
    </xf>
    <xf numFmtId="166" fontId="7" fillId="0" borderId="14" xfId="0" applyNumberFormat="1" applyFont="1" applyFill="1" applyBorder="1" applyAlignment="1">
      <alignment vertical="top"/>
    </xf>
    <xf numFmtId="14" fontId="9" fillId="0" borderId="0" xfId="0" applyNumberFormat="1" applyFont="1" applyFill="1" applyAlignment="1">
      <alignment horizontal="center" vertical="top"/>
    </xf>
    <xf numFmtId="8" fontId="5" fillId="0" borderId="0" xfId="0" applyNumberFormat="1" applyFont="1" applyAlignment="1">
      <alignment vertical="top"/>
    </xf>
    <xf numFmtId="166" fontId="48" fillId="0" borderId="0" xfId="0" applyNumberFormat="1" applyFont="1" applyFill="1" applyAlignment="1">
      <alignment vertical="top"/>
    </xf>
    <xf numFmtId="0" fontId="49" fillId="0" borderId="0" xfId="0" applyFont="1" applyFill="1" applyAlignment="1">
      <alignment vertical="top"/>
    </xf>
    <xf numFmtId="0" fontId="48" fillId="0" borderId="0" xfId="0" applyFont="1" applyFill="1" applyAlignment="1">
      <alignment/>
    </xf>
    <xf numFmtId="0" fontId="0" fillId="0" borderId="0" xfId="0" applyBorder="1" applyAlignment="1">
      <alignment/>
    </xf>
    <xf numFmtId="166" fontId="10" fillId="0" borderId="0" xfId="0" applyNumberFormat="1" applyFont="1" applyFill="1" applyAlignment="1">
      <alignment vertical="top"/>
    </xf>
    <xf numFmtId="0" fontId="5" fillId="0" borderId="16" xfId="0" applyFont="1" applyFill="1" applyBorder="1" applyAlignment="1">
      <alignment horizontal="left" vertical="top" wrapText="1"/>
    </xf>
    <xf numFmtId="8" fontId="7" fillId="0" borderId="0" xfId="0" applyNumberFormat="1" applyFont="1" applyAlignment="1">
      <alignment vertical="top"/>
    </xf>
    <xf numFmtId="0" fontId="49" fillId="0" borderId="18" xfId="0" applyFont="1" applyFill="1" applyBorder="1" applyAlignment="1">
      <alignment horizontal="left" vertical="top"/>
    </xf>
    <xf numFmtId="166" fontId="49" fillId="0" borderId="19" xfId="0" applyNumberFormat="1" applyFont="1" applyFill="1" applyBorder="1" applyAlignment="1">
      <alignment vertical="top"/>
    </xf>
    <xf numFmtId="166" fontId="0" fillId="0" borderId="0" xfId="0" applyNumberFormat="1" applyAlignment="1">
      <alignment/>
    </xf>
    <xf numFmtId="0" fontId="7" fillId="0" borderId="15" xfId="0" applyFont="1" applyFill="1" applyBorder="1" applyAlignment="1">
      <alignment horizontal="left" vertical="top"/>
    </xf>
    <xf numFmtId="0" fontId="48" fillId="0" borderId="0" xfId="0" applyFont="1" applyAlignment="1">
      <alignment/>
    </xf>
    <xf numFmtId="0" fontId="7" fillId="0" borderId="15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8" fontId="5" fillId="0" borderId="0" xfId="0" applyNumberFormat="1" applyFont="1" applyAlignment="1">
      <alignment wrapText="1"/>
    </xf>
    <xf numFmtId="0" fontId="5" fillId="0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oss Margin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evel 2 Total" xfId="56"/>
    <cellStyle name="Linked Cell" xfId="57"/>
    <cellStyle name="Major Tota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0</xdr:rowOff>
    </xdr:from>
    <xdr:to>
      <xdr:col>4</xdr:col>
      <xdr:colOff>2171700</xdr:colOff>
      <xdr:row>38</xdr:row>
      <xdr:rowOff>57150</xdr:rowOff>
    </xdr:to>
    <xdr:sp>
      <xdr:nvSpPr>
        <xdr:cNvPr id="1" name="WordArt 1"/>
        <xdr:cNvSpPr>
          <a:spLocks/>
        </xdr:cNvSpPr>
      </xdr:nvSpPr>
      <xdr:spPr>
        <a:xfrm rot="18263378">
          <a:off x="3933825" y="0"/>
          <a:ext cx="1866900" cy="5934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  <a:noFill/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zoomScale="109" zoomScaleNormal="109" zoomScalePageLayoutView="0" workbookViewId="0" topLeftCell="B21">
      <selection activeCell="H37" sqref="H37"/>
    </sheetView>
  </sheetViews>
  <sheetFormatPr defaultColWidth="9.140625" defaultRowHeight="12.75"/>
  <cols>
    <col min="1" max="1" width="0" style="1" hidden="1" customWidth="1"/>
    <col min="2" max="2" width="39.57421875" style="2" customWidth="1"/>
    <col min="3" max="3" width="11.28125" style="3" customWidth="1"/>
    <col min="4" max="4" width="3.7109375" style="2" customWidth="1"/>
    <col min="5" max="5" width="44.00390625" style="2" customWidth="1"/>
    <col min="6" max="6" width="10.8515625" style="3" customWidth="1"/>
    <col min="7" max="7" width="9.140625" style="1" customWidth="1"/>
    <col min="8" max="8" width="8.8515625" style="0" bestFit="1" customWidth="1"/>
  </cols>
  <sheetData>
    <row r="1" spans="2:6" ht="15">
      <c r="B1" s="52" t="s">
        <v>9</v>
      </c>
      <c r="C1" s="53"/>
      <c r="D1" s="53"/>
      <c r="E1" s="53"/>
      <c r="F1" s="53"/>
    </row>
    <row r="2" ht="1.5" customHeight="1" thickBot="1">
      <c r="D2" s="36" t="s">
        <v>6</v>
      </c>
    </row>
    <row r="3" spans="2:6" ht="13.5" thickBot="1">
      <c r="B3" s="54" t="s">
        <v>37</v>
      </c>
      <c r="C3" s="55"/>
      <c r="D3" s="55"/>
      <c r="E3" s="55"/>
      <c r="F3" s="56"/>
    </row>
    <row r="4" spans="2:6" ht="12" customHeight="1" thickBot="1">
      <c r="B4" s="4"/>
      <c r="C4" s="6" t="s">
        <v>3</v>
      </c>
      <c r="D4" s="4"/>
      <c r="E4" s="7"/>
      <c r="F4" s="8"/>
    </row>
    <row r="5" spans="2:7" ht="12.75" thickBot="1">
      <c r="B5" s="26" t="s">
        <v>4</v>
      </c>
      <c r="C5" s="25"/>
      <c r="D5" s="4"/>
      <c r="E5" s="50" t="s">
        <v>1</v>
      </c>
      <c r="F5" s="51"/>
      <c r="G5" s="49"/>
    </row>
    <row r="6" spans="2:6" ht="12.75" thickBot="1">
      <c r="B6" s="10" t="s">
        <v>32</v>
      </c>
      <c r="C6" s="37">
        <v>22924.27</v>
      </c>
      <c r="D6" s="4"/>
      <c r="E6" s="4"/>
      <c r="F6" s="12" t="s">
        <v>3</v>
      </c>
    </row>
    <row r="7" spans="2:6" ht="12" customHeight="1">
      <c r="B7" s="10" t="s">
        <v>33</v>
      </c>
      <c r="C7" s="37">
        <v>47160.38</v>
      </c>
      <c r="D7" s="4"/>
      <c r="E7" s="43" t="s">
        <v>36</v>
      </c>
      <c r="F7" s="20">
        <v>3324.76</v>
      </c>
    </row>
    <row r="8" spans="2:8" ht="12">
      <c r="B8" s="10" t="s">
        <v>34</v>
      </c>
      <c r="C8" s="5">
        <v>141973.46</v>
      </c>
      <c r="D8" s="4"/>
      <c r="E8" s="21" t="s">
        <v>13</v>
      </c>
      <c r="F8" s="22">
        <v>1521.75</v>
      </c>
      <c r="H8" s="47"/>
    </row>
    <row r="9" spans="2:6" ht="12">
      <c r="B9" s="34" t="s">
        <v>23</v>
      </c>
      <c r="C9" s="5">
        <v>0</v>
      </c>
      <c r="D9" s="4"/>
      <c r="E9" s="21" t="s">
        <v>17</v>
      </c>
      <c r="F9" s="22">
        <v>8300.04</v>
      </c>
    </row>
    <row r="10" spans="2:6" ht="12.75" thickBot="1">
      <c r="B10" s="11" t="s">
        <v>14</v>
      </c>
      <c r="C10" s="44">
        <f>SUM(C5:C8)-C9</f>
        <v>212058.11</v>
      </c>
      <c r="D10" s="4"/>
      <c r="E10" s="21" t="s">
        <v>28</v>
      </c>
      <c r="F10" s="22">
        <v>1000</v>
      </c>
    </row>
    <row r="11" spans="2:6" ht="12.75" thickBot="1">
      <c r="B11" s="18" t="s">
        <v>2</v>
      </c>
      <c r="C11" s="9"/>
      <c r="D11" s="4"/>
      <c r="E11" s="23" t="s">
        <v>35</v>
      </c>
      <c r="F11" s="22">
        <v>18247.09</v>
      </c>
    </row>
    <row r="12" spans="2:6" ht="12.75" thickBot="1">
      <c r="B12" s="30"/>
      <c r="C12" s="30" t="s">
        <v>3</v>
      </c>
      <c r="D12" s="4"/>
      <c r="E12" s="23" t="s">
        <v>27</v>
      </c>
      <c r="F12" s="22">
        <v>5058</v>
      </c>
    </row>
    <row r="13" spans="2:6" ht="12.75" customHeight="1">
      <c r="B13" s="19" t="s">
        <v>7</v>
      </c>
      <c r="C13" s="20">
        <v>51616</v>
      </c>
      <c r="D13" s="4"/>
      <c r="E13" s="27" t="s">
        <v>45</v>
      </c>
      <c r="F13" s="22">
        <v>3083.78</v>
      </c>
    </row>
    <row r="14" spans="2:6" ht="12">
      <c r="B14" s="23" t="s">
        <v>18</v>
      </c>
      <c r="C14" s="22">
        <v>1719.27</v>
      </c>
      <c r="D14" s="4"/>
      <c r="E14" s="27" t="s">
        <v>26</v>
      </c>
      <c r="F14" s="22">
        <v>779.03</v>
      </c>
    </row>
    <row r="15" spans="2:6" ht="12">
      <c r="B15" s="21" t="s">
        <v>21</v>
      </c>
      <c r="C15" s="22">
        <v>861.54</v>
      </c>
      <c r="D15" s="4"/>
      <c r="E15" s="21" t="s">
        <v>19</v>
      </c>
      <c r="F15" s="22">
        <v>505.27</v>
      </c>
    </row>
    <row r="16" spans="2:6" ht="12">
      <c r="B16" s="23" t="s">
        <v>8</v>
      </c>
      <c r="C16" s="22">
        <v>1135.46</v>
      </c>
      <c r="D16" s="4"/>
      <c r="E16" s="21" t="s">
        <v>22</v>
      </c>
      <c r="F16" s="22">
        <v>1050</v>
      </c>
    </row>
    <row r="17" spans="2:6" ht="12.75" customHeight="1">
      <c r="B17" s="23" t="s">
        <v>43</v>
      </c>
      <c r="C17" s="22">
        <v>10060</v>
      </c>
      <c r="D17" s="4"/>
      <c r="E17" s="21" t="s">
        <v>46</v>
      </c>
      <c r="F17" s="22">
        <v>345</v>
      </c>
    </row>
    <row r="18" spans="2:6" ht="12.75" customHeight="1">
      <c r="B18" s="23" t="s">
        <v>42</v>
      </c>
      <c r="C18" s="22">
        <v>1295.73</v>
      </c>
      <c r="D18" s="4"/>
      <c r="E18" s="24" t="s">
        <v>20</v>
      </c>
      <c r="F18" s="22">
        <v>0</v>
      </c>
    </row>
    <row r="19" spans="2:6" ht="12.75" customHeight="1">
      <c r="B19" s="24" t="s">
        <v>11</v>
      </c>
      <c r="C19" s="22">
        <v>5349</v>
      </c>
      <c r="D19" s="4"/>
      <c r="E19" s="24" t="s">
        <v>48</v>
      </c>
      <c r="F19" s="22">
        <v>2592</v>
      </c>
    </row>
    <row r="20" spans="2:9" ht="12.75" customHeight="1">
      <c r="B20" s="24" t="s">
        <v>44</v>
      </c>
      <c r="C20" s="22">
        <v>101</v>
      </c>
      <c r="D20" s="4"/>
      <c r="E20" s="23" t="s">
        <v>15</v>
      </c>
      <c r="F20" s="22">
        <v>700</v>
      </c>
      <c r="I20" s="41"/>
    </row>
    <row r="21" spans="2:9" ht="12">
      <c r="B21" s="23" t="s">
        <v>31</v>
      </c>
      <c r="C21" s="22">
        <v>3743.22</v>
      </c>
      <c r="D21" s="4"/>
      <c r="E21" s="24" t="s">
        <v>47</v>
      </c>
      <c r="F21" s="22">
        <v>319.97</v>
      </c>
      <c r="I21" s="41"/>
    </row>
    <row r="22" spans="2:6" ht="12.75" customHeight="1">
      <c r="B22" s="23" t="s">
        <v>16</v>
      </c>
      <c r="C22" s="22">
        <v>56.55</v>
      </c>
      <c r="D22" s="4"/>
      <c r="E22" s="24" t="s">
        <v>29</v>
      </c>
      <c r="F22" s="22">
        <v>4915</v>
      </c>
    </row>
    <row r="23" spans="2:6" ht="12">
      <c r="B23" s="45"/>
      <c r="C23" s="46"/>
      <c r="D23" s="4"/>
      <c r="E23" s="23" t="s">
        <v>25</v>
      </c>
      <c r="F23" s="22">
        <v>6360.11</v>
      </c>
    </row>
    <row r="24" spans="2:6" ht="12">
      <c r="B24" s="45"/>
      <c r="C24" s="46"/>
      <c r="D24" s="4"/>
      <c r="E24" s="23" t="s">
        <v>24</v>
      </c>
      <c r="F24" s="22">
        <v>5235</v>
      </c>
    </row>
    <row r="25" spans="2:6" ht="12.75" thickBot="1">
      <c r="B25" s="45"/>
      <c r="C25" s="46"/>
      <c r="D25" s="4"/>
      <c r="E25" s="23" t="s">
        <v>10</v>
      </c>
      <c r="F25" s="22">
        <v>5107.91</v>
      </c>
    </row>
    <row r="26" spans="2:6" ht="12.75" thickBot="1">
      <c r="B26" s="48" t="s">
        <v>12</v>
      </c>
      <c r="C26" s="32">
        <f>SUM(C13:C22)</f>
        <v>75937.77</v>
      </c>
      <c r="D26" s="4"/>
      <c r="E26" s="26" t="s">
        <v>12</v>
      </c>
      <c r="F26" s="32">
        <f>SUM(F7:F25)</f>
        <v>68444.70999999999</v>
      </c>
    </row>
    <row r="27" spans="4:6" ht="12" customHeight="1" thickBot="1">
      <c r="D27" s="4"/>
      <c r="E27" s="39"/>
      <c r="F27" s="8"/>
    </row>
    <row r="28" spans="4:6" ht="12.75" thickBot="1">
      <c r="D28" s="4"/>
      <c r="E28" s="26" t="s">
        <v>5</v>
      </c>
      <c r="F28" s="33"/>
    </row>
    <row r="29" spans="2:6" ht="12">
      <c r="B29" s="29"/>
      <c r="D29" s="4"/>
      <c r="E29" s="10" t="s">
        <v>38</v>
      </c>
      <c r="F29" s="57">
        <v>29121.6</v>
      </c>
    </row>
    <row r="30" spans="2:6" ht="12">
      <c r="B30" s="29"/>
      <c r="D30" s="4"/>
      <c r="E30" s="10" t="s">
        <v>39</v>
      </c>
      <c r="F30" s="57">
        <v>47172.46</v>
      </c>
    </row>
    <row r="31" spans="4:7" ht="12">
      <c r="D31" s="4"/>
      <c r="E31" s="10" t="s">
        <v>40</v>
      </c>
      <c r="F31" s="5">
        <v>58257.11</v>
      </c>
      <c r="G31" s="58" t="s">
        <v>51</v>
      </c>
    </row>
    <row r="32" spans="4:7" ht="12">
      <c r="D32" s="4"/>
      <c r="E32" s="10" t="s">
        <v>41</v>
      </c>
      <c r="F32" s="5">
        <v>85000</v>
      </c>
      <c r="G32" s="4" t="s">
        <v>49</v>
      </c>
    </row>
    <row r="33" spans="4:6" ht="12">
      <c r="D33" s="4"/>
      <c r="E33" s="34" t="s">
        <v>23</v>
      </c>
      <c r="F33" s="5">
        <v>0</v>
      </c>
    </row>
    <row r="34" spans="4:6" ht="12.75" thickBot="1">
      <c r="D34" s="4"/>
      <c r="E34" s="11" t="s">
        <v>14</v>
      </c>
      <c r="F34" s="44">
        <f>SUM(F28:F32)-F33</f>
        <v>219551.16999999998</v>
      </c>
    </row>
    <row r="35" spans="2:6" ht="12.75" thickBot="1">
      <c r="B35" s="13" t="s">
        <v>0</v>
      </c>
      <c r="C35" s="35">
        <f>SUM(C10+C26)</f>
        <v>287995.88</v>
      </c>
      <c r="D35" s="4"/>
      <c r="E35" s="28" t="s">
        <v>0</v>
      </c>
      <c r="F35" s="35">
        <f>SUM(F26+F34)</f>
        <v>287995.88</v>
      </c>
    </row>
    <row r="36" spans="2:4" ht="12.75" customHeight="1">
      <c r="B36" s="2" t="s">
        <v>50</v>
      </c>
      <c r="C36" s="38"/>
      <c r="D36" s="4"/>
    </row>
    <row r="37" spans="2:7" ht="12">
      <c r="B37" s="3" t="s">
        <v>30</v>
      </c>
      <c r="C37" s="38"/>
      <c r="D37" s="39"/>
      <c r="E37" s="31"/>
      <c r="F37" s="38"/>
      <c r="G37" s="40"/>
    </row>
    <row r="38" spans="2:7" ht="12">
      <c r="B38" s="3"/>
      <c r="C38" s="42"/>
      <c r="D38" s="39"/>
      <c r="E38" s="31"/>
      <c r="F38" s="38"/>
      <c r="G38" s="40"/>
    </row>
    <row r="39" spans="2:4" ht="4.5" customHeight="1">
      <c r="B39" s="14"/>
      <c r="C39" s="15"/>
      <c r="D39" s="4"/>
    </row>
    <row r="40" spans="2:4" ht="12">
      <c r="B40" s="16"/>
      <c r="C40" s="16"/>
      <c r="D40" s="4"/>
    </row>
    <row r="41" spans="2:6" ht="12">
      <c r="B41" s="4"/>
      <c r="C41" s="5"/>
      <c r="D41" s="4"/>
      <c r="F41" s="5"/>
    </row>
    <row r="42" spans="2:6" ht="12">
      <c r="B42" s="4"/>
      <c r="C42" s="5"/>
      <c r="D42" s="4"/>
      <c r="F42" s="5"/>
    </row>
    <row r="43" ht="12">
      <c r="D43" s="4"/>
    </row>
    <row r="44" ht="12">
      <c r="D44" s="4"/>
    </row>
    <row r="45" ht="12">
      <c r="D45" s="4"/>
    </row>
    <row r="46" ht="12">
      <c r="D46" s="17"/>
    </row>
  </sheetData>
  <sheetProtection/>
  <mergeCells count="3">
    <mergeCell ref="E5:F5"/>
    <mergeCell ref="B1:F1"/>
    <mergeCell ref="B3:F3"/>
  </mergeCells>
  <printOptions horizontalCentered="1"/>
  <pageMargins left="0.3937007874015748" right="0.3937007874015748" top="0.5905511811023623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Oakley Parish</cp:lastModifiedBy>
  <cp:lastPrinted>2018-04-02T13:45:33Z</cp:lastPrinted>
  <dcterms:created xsi:type="dcterms:W3CDTF">2006-05-01T10:07:37Z</dcterms:created>
  <dcterms:modified xsi:type="dcterms:W3CDTF">2018-04-02T13:49:28Z</dcterms:modified>
  <cp:category/>
  <cp:version/>
  <cp:contentType/>
  <cp:contentStatus/>
</cp:coreProperties>
</file>